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535" activeTab="0"/>
  </bookViews>
  <sheets>
    <sheet name="愛輝幼稚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<sst xmlns="http://schemas.openxmlformats.org/spreadsheetml/2006/main" count="85" uniqueCount="67">
  <si>
    <t>学生生徒等納付金収入</t>
  </si>
  <si>
    <t>手数料収入</t>
  </si>
  <si>
    <t>寄付金収入</t>
  </si>
  <si>
    <t>補助金収入</t>
  </si>
  <si>
    <t>資産運用収入</t>
  </si>
  <si>
    <t>事業収入</t>
  </si>
  <si>
    <t>雑収入</t>
  </si>
  <si>
    <t>前受金収入</t>
  </si>
  <si>
    <t>その他の収入</t>
  </si>
  <si>
    <t>前年度繰越支払資金</t>
  </si>
  <si>
    <t>収入の部合計</t>
  </si>
  <si>
    <t>資金収支計算書</t>
  </si>
  <si>
    <t>科　　　　目</t>
  </si>
  <si>
    <t>（単位:円）</t>
  </si>
  <si>
    <t>人件費支出</t>
  </si>
  <si>
    <t>教育研究経費支出</t>
  </si>
  <si>
    <t>管理経費支出</t>
  </si>
  <si>
    <t>資産運用支出</t>
  </si>
  <si>
    <t>その他の支出</t>
  </si>
  <si>
    <t>次年度繰越支払資金</t>
  </si>
  <si>
    <t>支出の部合計</t>
  </si>
  <si>
    <t>資金収入調整勘定　</t>
  </si>
  <si>
    <t>資金支出調整勘定　</t>
  </si>
  <si>
    <t>学生生徒等納付金</t>
  </si>
  <si>
    <t>手数料</t>
  </si>
  <si>
    <t>寄付金</t>
  </si>
  <si>
    <t>補助金</t>
  </si>
  <si>
    <t>人件費</t>
  </si>
  <si>
    <t>教育研究経費</t>
  </si>
  <si>
    <t>管理経費</t>
  </si>
  <si>
    <t>帰属収入合計</t>
  </si>
  <si>
    <t>消費収入の部合計</t>
  </si>
  <si>
    <t>消費支出の部合計</t>
  </si>
  <si>
    <t>固定資産</t>
  </si>
  <si>
    <t>流動資産</t>
  </si>
  <si>
    <t>資産の部合計</t>
  </si>
  <si>
    <t>流動負債</t>
  </si>
  <si>
    <t>負債の部合計</t>
  </si>
  <si>
    <t>第１号基本金</t>
  </si>
  <si>
    <t>第４号基本金</t>
  </si>
  <si>
    <t>基本金の部合計</t>
  </si>
  <si>
    <t>消費収支差額の部</t>
  </si>
  <si>
    <t>消費収支差額の部合計</t>
  </si>
  <si>
    <t>消費収支計算書</t>
  </si>
  <si>
    <t>貸借対照表</t>
  </si>
  <si>
    <t>財産目録</t>
  </si>
  <si>
    <t>　　Ⅰ固定資産</t>
  </si>
  <si>
    <t>　　Ⅱ流動資産</t>
  </si>
  <si>
    <t>２．負債総額</t>
  </si>
  <si>
    <t>１．資産総額</t>
  </si>
  <si>
    <t>３．正味財産</t>
  </si>
  <si>
    <t>資　産　の　部</t>
  </si>
  <si>
    <t>負　債　の　部</t>
  </si>
  <si>
    <t>基　本　金　の　部</t>
  </si>
  <si>
    <t>負債の部、基本金の部及び
消費収支差額の部合計</t>
  </si>
  <si>
    <t>翌年度繰越消費収入（支出）
超過額</t>
  </si>
  <si>
    <t>当年度消費収入（支出）超過額</t>
  </si>
  <si>
    <t>前年度繰越消費収入（支出）超過額</t>
  </si>
  <si>
    <t>翌年度繰越消費収入（支出）超過額</t>
  </si>
  <si>
    <t>　　　 流動負債</t>
  </si>
  <si>
    <t>金　額</t>
  </si>
  <si>
    <t>学校法人 大阪福島キリスト教学園</t>
  </si>
  <si>
    <t>　　平成２７年度 財務状況</t>
  </si>
  <si>
    <t>平成27年4月1日から平成28年3月31日まで</t>
  </si>
  <si>
    <t>平成28年3月31日現在</t>
  </si>
  <si>
    <t>設備関係支出</t>
  </si>
  <si>
    <t>基本金組入額合計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</si>
</sst>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176" fontId="0" fillId="0" borderId="0" xfId="48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176" fontId="38" fillId="0" borderId="0" xfId="48" applyNumberFormat="1" applyFont="1" applyFill="1" applyAlignment="1">
      <alignment vertical="center"/>
    </xf>
    <xf numFmtId="176" fontId="39" fillId="0" borderId="0" xfId="48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176" fontId="0" fillId="0" borderId="0" xfId="48" applyNumberFormat="1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48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176" fontId="0" fillId="0" borderId="15" xfId="48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1"/>
    </xf>
    <xf numFmtId="38" fontId="0" fillId="0" borderId="16" xfId="48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1"/>
    </xf>
    <xf numFmtId="176" fontId="0" fillId="0" borderId="18" xfId="48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0" fillId="0" borderId="19" xfId="0" applyFill="1" applyBorder="1" applyAlignment="1">
      <alignment horizontal="left" vertical="center" indent="1"/>
    </xf>
    <xf numFmtId="38" fontId="0" fillId="0" borderId="20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76" fontId="0" fillId="0" borderId="20" xfId="48" applyNumberFormat="1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176" fontId="0" fillId="0" borderId="12" xfId="48" applyNumberFormat="1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58" fontId="0" fillId="0" borderId="0" xfId="0" applyNumberFormat="1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76" fontId="0" fillId="0" borderId="25" xfId="48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76" fontId="0" fillId="0" borderId="27" xfId="48" applyNumberFormat="1" applyFont="1" applyFill="1" applyBorder="1" applyAlignment="1">
      <alignment vertical="center"/>
    </xf>
    <xf numFmtId="176" fontId="0" fillId="0" borderId="18" xfId="48" applyNumberFormat="1" applyFont="1" applyFill="1" applyBorder="1" applyAlignment="1">
      <alignment/>
    </xf>
    <xf numFmtId="0" fontId="0" fillId="0" borderId="11" xfId="0" applyFill="1" applyBorder="1" applyAlignment="1">
      <alignment horizontal="left" vertical="center" wrapText="1" indent="1"/>
    </xf>
    <xf numFmtId="0" fontId="0" fillId="0" borderId="28" xfId="0" applyFill="1" applyBorder="1" applyAlignment="1">
      <alignment vertical="center"/>
    </xf>
    <xf numFmtId="176" fontId="0" fillId="0" borderId="29" xfId="48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 indent="1"/>
    </xf>
    <xf numFmtId="176" fontId="0" fillId="0" borderId="21" xfId="48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30.57421875" style="4" customWidth="1"/>
    <col min="2" max="2" width="13.57421875" style="3" customWidth="1"/>
    <col min="3" max="3" width="5.28125" style="4" customWidth="1"/>
    <col min="4" max="4" width="30.57421875" style="4" customWidth="1"/>
    <col min="5" max="5" width="13.57421875" style="5" customWidth="1"/>
    <col min="6" max="6" width="10.28125" style="4" bestFit="1" customWidth="1"/>
    <col min="7" max="16384" width="9.00390625" style="4" customWidth="1"/>
  </cols>
  <sheetData>
    <row r="1" ht="18.75">
      <c r="A1" s="2" t="s">
        <v>62</v>
      </c>
    </row>
    <row r="2" ht="18.75">
      <c r="A2" s="2"/>
    </row>
    <row r="3" ht="18.75">
      <c r="B3" s="6" t="s">
        <v>61</v>
      </c>
    </row>
    <row r="4" ht="21">
      <c r="B4" s="7"/>
    </row>
    <row r="5" spans="1:4" ht="12.75" customHeight="1">
      <c r="A5" s="48" t="s">
        <v>11</v>
      </c>
      <c r="B5" s="48"/>
      <c r="D5" s="8" t="s">
        <v>43</v>
      </c>
    </row>
    <row r="6" spans="1:5" ht="18" customHeight="1">
      <c r="A6" s="49" t="s">
        <v>63</v>
      </c>
      <c r="B6" s="49"/>
      <c r="D6" s="49" t="str">
        <f>A6</f>
        <v>平成27年4月1日から平成28年3月31日まで</v>
      </c>
      <c r="E6" s="49"/>
    </row>
    <row r="7" spans="2:5" ht="14.25" thickBot="1">
      <c r="B7" s="9" t="s">
        <v>13</v>
      </c>
      <c r="E7" s="10" t="s">
        <v>13</v>
      </c>
    </row>
    <row r="8" spans="1:5" ht="14.25" thickBot="1">
      <c r="A8" s="11" t="s">
        <v>12</v>
      </c>
      <c r="B8" s="12" t="s">
        <v>60</v>
      </c>
      <c r="D8" s="13" t="s">
        <v>12</v>
      </c>
      <c r="E8" s="12" t="s">
        <v>60</v>
      </c>
    </row>
    <row r="9" spans="1:5" ht="13.5">
      <c r="A9" s="14" t="s">
        <v>0</v>
      </c>
      <c r="B9" s="15">
        <v>8350900</v>
      </c>
      <c r="D9" s="16" t="s">
        <v>23</v>
      </c>
      <c r="E9" s="17">
        <v>8350900</v>
      </c>
    </row>
    <row r="10" spans="1:5" ht="13.5">
      <c r="A10" s="18" t="s">
        <v>1</v>
      </c>
      <c r="B10" s="19">
        <v>93000</v>
      </c>
      <c r="D10" s="18" t="s">
        <v>24</v>
      </c>
      <c r="E10" s="20">
        <v>93000</v>
      </c>
    </row>
    <row r="11" spans="1:5" ht="13.5">
      <c r="A11" s="18" t="s">
        <v>2</v>
      </c>
      <c r="B11" s="19">
        <v>1090102</v>
      </c>
      <c r="D11" s="18" t="s">
        <v>25</v>
      </c>
      <c r="E11" s="20">
        <v>1090102</v>
      </c>
    </row>
    <row r="12" spans="1:5" ht="13.5">
      <c r="A12" s="18" t="s">
        <v>3</v>
      </c>
      <c r="B12" s="19">
        <v>27226600</v>
      </c>
      <c r="D12" s="18" t="s">
        <v>26</v>
      </c>
      <c r="E12" s="20">
        <v>27226600</v>
      </c>
    </row>
    <row r="13" spans="1:5" ht="13.5">
      <c r="A13" s="18" t="s">
        <v>4</v>
      </c>
      <c r="B13" s="19">
        <v>97623</v>
      </c>
      <c r="D13" s="18" t="s">
        <v>4</v>
      </c>
      <c r="E13" s="20">
        <v>97623</v>
      </c>
    </row>
    <row r="14" spans="1:5" ht="13.5">
      <c r="A14" s="18" t="s">
        <v>5</v>
      </c>
      <c r="B14" s="19">
        <v>4886420</v>
      </c>
      <c r="D14" s="18" t="s">
        <v>5</v>
      </c>
      <c r="E14" s="20">
        <v>4886420</v>
      </c>
    </row>
    <row r="15" spans="1:5" ht="14.25" thickBot="1">
      <c r="A15" s="18" t="s">
        <v>6</v>
      </c>
      <c r="B15" s="19">
        <v>1162314</v>
      </c>
      <c r="D15" s="21" t="s">
        <v>6</v>
      </c>
      <c r="E15" s="22">
        <v>1162314</v>
      </c>
    </row>
    <row r="16" spans="1:6" ht="14.25" thickBot="1">
      <c r="A16" s="18" t="s">
        <v>7</v>
      </c>
      <c r="B16" s="19">
        <v>1305000</v>
      </c>
      <c r="D16" s="23" t="s">
        <v>30</v>
      </c>
      <c r="E16" s="24">
        <v>42906959</v>
      </c>
      <c r="F16" s="25"/>
    </row>
    <row r="17" spans="1:5" ht="14.25" thickBot="1">
      <c r="A17" s="18" t="s">
        <v>8</v>
      </c>
      <c r="B17" s="19">
        <v>5094983</v>
      </c>
      <c r="D17" s="23" t="s">
        <v>66</v>
      </c>
      <c r="E17" s="19">
        <v>-138400</v>
      </c>
    </row>
    <row r="18" spans="1:5" ht="14.25" thickBot="1">
      <c r="A18" s="18" t="s">
        <v>21</v>
      </c>
      <c r="B18" s="19">
        <v>-1833049</v>
      </c>
      <c r="D18" s="23" t="s">
        <v>31</v>
      </c>
      <c r="E18" s="24">
        <f>SUM(E16:E17)</f>
        <v>42768559</v>
      </c>
    </row>
    <row r="19" spans="1:5" ht="14.25" thickBot="1">
      <c r="A19" s="21" t="s">
        <v>9</v>
      </c>
      <c r="B19" s="26">
        <v>28387734</v>
      </c>
      <c r="D19" s="14" t="s">
        <v>27</v>
      </c>
      <c r="E19" s="27">
        <v>22716732</v>
      </c>
    </row>
    <row r="20" spans="1:5" ht="14.25" thickBot="1">
      <c r="A20" s="23" t="s">
        <v>10</v>
      </c>
      <c r="B20" s="28">
        <f>SUM(B9:B19)</f>
        <v>75861627</v>
      </c>
      <c r="D20" s="18" t="s">
        <v>28</v>
      </c>
      <c r="E20" s="20">
        <v>9139517</v>
      </c>
    </row>
    <row r="21" spans="1:5" ht="14.25" thickBot="1">
      <c r="A21" s="14" t="s">
        <v>14</v>
      </c>
      <c r="B21" s="15">
        <v>22716732</v>
      </c>
      <c r="D21" s="18" t="s">
        <v>29</v>
      </c>
      <c r="E21" s="22">
        <v>8462718</v>
      </c>
    </row>
    <row r="22" spans="1:5" ht="14.25" thickBot="1">
      <c r="A22" s="18" t="s">
        <v>15</v>
      </c>
      <c r="B22" s="19">
        <v>7900789</v>
      </c>
      <c r="D22" s="23" t="s">
        <v>32</v>
      </c>
      <c r="E22" s="24">
        <f>SUM(E19:E21)</f>
        <v>40318967</v>
      </c>
    </row>
    <row r="23" spans="1:5" ht="14.25" thickBot="1">
      <c r="A23" s="18" t="s">
        <v>16</v>
      </c>
      <c r="B23" s="19">
        <v>8385832</v>
      </c>
      <c r="D23" s="23" t="s">
        <v>56</v>
      </c>
      <c r="E23" s="19">
        <f>E18-E22</f>
        <v>2449592</v>
      </c>
    </row>
    <row r="24" spans="1:5" ht="14.25" thickBot="1">
      <c r="A24" s="18" t="s">
        <v>65</v>
      </c>
      <c r="B24" s="19">
        <v>1036600</v>
      </c>
      <c r="D24" s="23" t="s">
        <v>57</v>
      </c>
      <c r="E24" s="24">
        <v>26171231</v>
      </c>
    </row>
    <row r="25" spans="1:5" ht="14.25" thickBot="1">
      <c r="A25" s="18" t="s">
        <v>17</v>
      </c>
      <c r="B25" s="19">
        <v>3002567</v>
      </c>
      <c r="D25" s="1" t="s">
        <v>58</v>
      </c>
      <c r="E25" s="29">
        <f>SUM(E23:E24)</f>
        <v>28620823</v>
      </c>
    </row>
    <row r="26" spans="1:2" ht="13.5">
      <c r="A26" s="18" t="s">
        <v>18</v>
      </c>
      <c r="B26" s="19">
        <v>4192768</v>
      </c>
    </row>
    <row r="27" spans="1:2" ht="13.5">
      <c r="A27" s="18" t="s">
        <v>22</v>
      </c>
      <c r="B27" s="19">
        <v>-132726</v>
      </c>
    </row>
    <row r="28" spans="1:2" ht="14.25" thickBot="1">
      <c r="A28" s="21" t="s">
        <v>19</v>
      </c>
      <c r="B28" s="26">
        <v>28759065</v>
      </c>
    </row>
    <row r="29" spans="1:2" ht="14.25" thickBot="1">
      <c r="A29" s="23" t="s">
        <v>20</v>
      </c>
      <c r="B29" s="28">
        <f>SUM(B21:B28)</f>
        <v>75861627</v>
      </c>
    </row>
    <row r="33" spans="1:4" ht="14.25">
      <c r="A33" s="8" t="s">
        <v>44</v>
      </c>
      <c r="D33" s="8" t="s">
        <v>45</v>
      </c>
    </row>
    <row r="34" spans="1:5" ht="14.25" thickBot="1">
      <c r="A34" s="30" t="s">
        <v>64</v>
      </c>
      <c r="B34" s="9" t="s">
        <v>13</v>
      </c>
      <c r="D34" s="30" t="str">
        <f>A34</f>
        <v>平成28年3月31日現在</v>
      </c>
      <c r="E34" s="10" t="s">
        <v>13</v>
      </c>
    </row>
    <row r="35" spans="1:5" ht="14.25" thickBot="1">
      <c r="A35" s="50" t="s">
        <v>51</v>
      </c>
      <c r="B35" s="51"/>
      <c r="D35" s="23" t="s">
        <v>49</v>
      </c>
      <c r="E35" s="24">
        <f>SUM(E36:E37)</f>
        <v>96583475</v>
      </c>
    </row>
    <row r="36" spans="1:5" ht="14.25" thickBot="1">
      <c r="A36" s="31" t="s">
        <v>12</v>
      </c>
      <c r="B36" s="12" t="s">
        <v>60</v>
      </c>
      <c r="D36" s="32" t="s">
        <v>46</v>
      </c>
      <c r="E36" s="27">
        <f>B37</f>
        <v>67296361</v>
      </c>
    </row>
    <row r="37" spans="1:5" ht="14.25" thickBot="1">
      <c r="A37" s="14" t="s">
        <v>33</v>
      </c>
      <c r="B37" s="19">
        <v>67296361</v>
      </c>
      <c r="D37" s="33" t="s">
        <v>47</v>
      </c>
      <c r="E37" s="34">
        <f>B38</f>
        <v>29287114</v>
      </c>
    </row>
    <row r="38" spans="1:5" ht="14.25" thickBot="1">
      <c r="A38" s="21" t="s">
        <v>34</v>
      </c>
      <c r="B38" s="26">
        <v>29287114</v>
      </c>
      <c r="D38" s="23" t="s">
        <v>48</v>
      </c>
      <c r="E38" s="24">
        <f>SUM(E39)</f>
        <v>1762921</v>
      </c>
    </row>
    <row r="39" spans="1:5" ht="14.25" thickBot="1">
      <c r="A39" s="35" t="s">
        <v>35</v>
      </c>
      <c r="B39" s="36">
        <f>SUM(B37:B38)</f>
        <v>96583475</v>
      </c>
      <c r="D39" s="33" t="s">
        <v>59</v>
      </c>
      <c r="E39" s="34">
        <f>B42</f>
        <v>1762921</v>
      </c>
    </row>
    <row r="40" spans="1:5" ht="15" thickBot="1" thickTop="1">
      <c r="A40" s="46" t="s">
        <v>52</v>
      </c>
      <c r="B40" s="47"/>
      <c r="D40" s="1" t="s">
        <v>50</v>
      </c>
      <c r="E40" s="29">
        <f>E35-E38</f>
        <v>94820554</v>
      </c>
    </row>
    <row r="41" spans="1:2" ht="14.25" thickBot="1">
      <c r="A41" s="11" t="s">
        <v>12</v>
      </c>
      <c r="B41" s="12" t="s">
        <v>60</v>
      </c>
    </row>
    <row r="42" spans="1:2" ht="13.5">
      <c r="A42" s="18" t="s">
        <v>36</v>
      </c>
      <c r="B42" s="19">
        <v>1762921</v>
      </c>
    </row>
    <row r="43" spans="1:2" ht="14.25" thickBot="1">
      <c r="A43" s="37" t="s">
        <v>37</v>
      </c>
      <c r="B43" s="38">
        <f>B42</f>
        <v>1762921</v>
      </c>
    </row>
    <row r="44" spans="1:2" ht="15" thickBot="1" thickTop="1">
      <c r="A44" s="46" t="s">
        <v>53</v>
      </c>
      <c r="B44" s="47"/>
    </row>
    <row r="45" spans="1:2" ht="14.25" thickBot="1">
      <c r="A45" s="31" t="s">
        <v>12</v>
      </c>
      <c r="B45" s="12" t="s">
        <v>60</v>
      </c>
    </row>
    <row r="46" spans="1:2" ht="13.5">
      <c r="A46" s="14" t="s">
        <v>38</v>
      </c>
      <c r="B46" s="39">
        <v>62899731</v>
      </c>
    </row>
    <row r="47" spans="1:2" ht="13.5">
      <c r="A47" s="18" t="s">
        <v>39</v>
      </c>
      <c r="B47" s="19">
        <v>3300000</v>
      </c>
    </row>
    <row r="48" spans="1:2" ht="14.25" thickBot="1">
      <c r="A48" s="37" t="s">
        <v>40</v>
      </c>
      <c r="B48" s="38">
        <f>SUM(B46:B47)</f>
        <v>66199731</v>
      </c>
    </row>
    <row r="49" spans="1:2" ht="15" thickBot="1" thickTop="1">
      <c r="A49" s="46" t="s">
        <v>41</v>
      </c>
      <c r="B49" s="47"/>
    </row>
    <row r="50" spans="1:2" ht="14.25" thickBot="1">
      <c r="A50" s="11" t="s">
        <v>12</v>
      </c>
      <c r="B50" s="12" t="s">
        <v>60</v>
      </c>
    </row>
    <row r="51" spans="1:2" ht="27.75" thickBot="1">
      <c r="A51" s="40" t="s">
        <v>55</v>
      </c>
      <c r="B51" s="28">
        <v>28620823</v>
      </c>
    </row>
    <row r="52" spans="1:2" ht="14.25" thickBot="1">
      <c r="A52" s="41" t="s">
        <v>42</v>
      </c>
      <c r="B52" s="42">
        <f>SUM(B51)</f>
        <v>28620823</v>
      </c>
    </row>
    <row r="53" spans="1:2" ht="15" thickBot="1" thickTop="1">
      <c r="A53" s="43" t="s">
        <v>12</v>
      </c>
      <c r="B53" s="12" t="s">
        <v>60</v>
      </c>
    </row>
    <row r="54" spans="1:2" ht="27.75" thickBot="1">
      <c r="A54" s="44" t="s">
        <v>54</v>
      </c>
      <c r="B54" s="45">
        <f>SUM(B52,B48,B43)</f>
        <v>96583475</v>
      </c>
    </row>
  </sheetData>
  <sheetProtection/>
  <mergeCells count="7">
    <mergeCell ref="A44:B44"/>
    <mergeCell ref="A49:B49"/>
    <mergeCell ref="A5:B5"/>
    <mergeCell ref="A6:B6"/>
    <mergeCell ref="D6:E6"/>
    <mergeCell ref="A35:B35"/>
    <mergeCell ref="A40:B40"/>
  </mergeCells>
  <printOptions horizontalCentered="1" vertic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wsv</dc:creator>
  <cp:keywords/>
  <dc:description/>
  <cp:lastModifiedBy>愛輝幼稚園</cp:lastModifiedBy>
  <cp:lastPrinted>2015-05-27T00:56:16Z</cp:lastPrinted>
  <dcterms:created xsi:type="dcterms:W3CDTF">2011-09-22T02:38:18Z</dcterms:created>
  <dcterms:modified xsi:type="dcterms:W3CDTF">2016-09-26T06:14:38Z</dcterms:modified>
  <cp:category/>
  <cp:version/>
  <cp:contentType/>
  <cp:contentStatus/>
</cp:coreProperties>
</file>